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120" windowWidth="13800" windowHeight="3990"/>
  </bookViews>
  <sheets>
    <sheet name="PRESUPUESTOS" sheetId="5" r:id="rId1"/>
  </sheets>
  <calcPr calcId="152511"/>
</workbook>
</file>

<file path=xl/calcChain.xml><?xml version="1.0" encoding="utf-8"?>
<calcChain xmlns="http://schemas.openxmlformats.org/spreadsheetml/2006/main">
  <c r="I35" i="5" l="1"/>
  <c r="I32" i="5"/>
  <c r="I31" i="5"/>
  <c r="I30" i="5"/>
  <c r="I29" i="5"/>
  <c r="I28" i="5"/>
  <c r="I27" i="5"/>
  <c r="D32" i="5" l="1"/>
  <c r="D31" i="5"/>
  <c r="D30" i="5"/>
  <c r="D29" i="5"/>
  <c r="D28" i="5"/>
  <c r="D27" i="5"/>
  <c r="D14" i="5" l="1"/>
  <c r="E14" i="5"/>
  <c r="F14" i="5"/>
  <c r="G14" i="5"/>
  <c r="H14" i="5"/>
  <c r="I14" i="5"/>
  <c r="J14" i="5"/>
  <c r="K14" i="5"/>
  <c r="L14" i="5"/>
  <c r="M14" i="5"/>
  <c r="N14" i="5"/>
  <c r="C14" i="5"/>
  <c r="O15" i="5"/>
  <c r="O16" i="5"/>
  <c r="O17" i="5"/>
  <c r="O18" i="5"/>
  <c r="O19" i="5"/>
  <c r="O20" i="5"/>
  <c r="O21" i="5"/>
  <c r="O22" i="5"/>
  <c r="O23" i="5"/>
  <c r="O5" i="5"/>
  <c r="O6" i="5"/>
  <c r="O7" i="5"/>
  <c r="O8" i="5"/>
  <c r="O9" i="5"/>
  <c r="O10" i="5"/>
  <c r="O11" i="5"/>
  <c r="O12" i="5"/>
  <c r="O13" i="5"/>
  <c r="D4" i="5"/>
  <c r="E4" i="5"/>
  <c r="F4" i="5"/>
  <c r="G4" i="5"/>
  <c r="H4" i="5"/>
  <c r="I4" i="5"/>
  <c r="J4" i="5"/>
  <c r="K4" i="5"/>
  <c r="L4" i="5"/>
  <c r="M4" i="5"/>
  <c r="N4" i="5"/>
  <c r="C4" i="5"/>
  <c r="O4" i="5" l="1"/>
  <c r="O14" i="5"/>
</calcChain>
</file>

<file path=xl/sharedStrings.xml><?xml version="1.0" encoding="utf-8"?>
<sst xmlns="http://schemas.openxmlformats.org/spreadsheetml/2006/main" count="53" uniqueCount="49">
  <si>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</si>
  <si>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</si>
  <si>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</si>
  <si>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</si>
  <si>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</si>
  <si>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</si>
  <si>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</si>
  <si>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</si>
  <si>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</si>
  <si>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</si>
  <si>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</si>
  <si>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</si>
  <si>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Presupuesto de ingresos aprobado</t>
  </si>
  <si>
    <t>Capitulo 2000</t>
  </si>
  <si>
    <t>Capitulo 1000</t>
  </si>
  <si>
    <t>Capitulo 3000</t>
  </si>
  <si>
    <t>Capitulo 4000</t>
  </si>
  <si>
    <t>Capitulo 5000</t>
  </si>
  <si>
    <t>Capitulo 6000</t>
  </si>
  <si>
    <t>Capitulo 7000</t>
  </si>
  <si>
    <t>Capitulo 8000</t>
  </si>
  <si>
    <t>Capitulo 9000</t>
  </si>
  <si>
    <t>f4</t>
  </si>
  <si>
    <t>Presupuesto de egresos aprobado</t>
  </si>
  <si>
    <t>f5</t>
  </si>
  <si>
    <t>Contribuciones de mejoras</t>
  </si>
  <si>
    <t>Impuestos</t>
  </si>
  <si>
    <t>Derechos</t>
  </si>
  <si>
    <t>Productos</t>
  </si>
  <si>
    <t>Ingreso por venta de bienes y servicios</t>
  </si>
  <si>
    <t>Participaciones y aportaciones</t>
  </si>
  <si>
    <t>Transferencias, asignaciones, subsidios y otras ayudas</t>
  </si>
  <si>
    <t>Cuotas y aportaciones</t>
  </si>
  <si>
    <t>Aprovechamientos</t>
  </si>
  <si>
    <t>Anual</t>
  </si>
  <si>
    <t>Ingresos y Egresos 2018 (Mensual)</t>
  </si>
  <si>
    <t>Participacion</t>
  </si>
  <si>
    <t>Transferencias</t>
  </si>
  <si>
    <t>Ingresos Mensual</t>
  </si>
  <si>
    <t>Egresos Mensual</t>
  </si>
  <si>
    <t>CAPITULO 1000 SERVICIOS PROFESIONALES</t>
  </si>
  <si>
    <t>CAPITULO 2000 MATERIALES Y SUMINISTROS</t>
  </si>
  <si>
    <t>CAPITULO 3000 SERVICIOS GENERALES</t>
  </si>
  <si>
    <t>CAPITULO 4000 TRANSFERENCIAS, ASIGNACIONES, SUBSIDIOS Y OTRAS AYUDAS</t>
  </si>
  <si>
    <t>CAPITULO 5000 BIENES MUEBLES, INMUEBLES E INTANGIBLES</t>
  </si>
  <si>
    <t>CAPITULO 6000 INVERSION PUBLICA</t>
  </si>
  <si>
    <t>CAPITULO 7000 INVERSIONES FINANCIERAS Y OTRAS PROVISIONES</t>
  </si>
  <si>
    <t>CAPITULO 8000 PARTICIPACIONES Y APORTACIONES</t>
  </si>
  <si>
    <t>CAPITULO 9000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</si>
</sst>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 indent="2"/>
    </xf>
    <xf numFmtId="0" fontId="0" fillId="0" borderId="2" xfId="0" applyFill="1" applyBorder="1" applyAlignment="1">
      <alignment horizontal="left" wrapText="1" indent="2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67" fontId="0" fillId="2" borderId="1" xfId="2" applyNumberFormat="1" applyFont="1" applyFill="1" applyBorder="1"/>
    <xf numFmtId="2" fontId="0" fillId="0" borderId="1" xfId="0" applyNumberFormat="1" applyBorder="1"/>
    <xf numFmtId="43" fontId="0" fillId="2" borderId="1" xfId="2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0" xfId="1" applyFont="1"/>
    <xf numFmtId="2" fontId="0" fillId="2" borderId="1" xfId="2" applyNumberFormat="1" applyFont="1" applyFill="1" applyBorder="1"/>
    <xf numFmtId="2" fontId="0" fillId="0" borderId="1" xfId="2" applyNumberFormat="1" applyFont="1" applyBorder="1"/>
    <xf numFmtId="0" fontId="1" fillId="0" borderId="0" xfId="0" applyFont="1"/>
  </cellXfs>
  <cellStyles count="5">
    <cellStyle name="Millares" xfId="2" builtinId="3"/>
    <cellStyle name="Millares 2" xfId="4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5"/>
  <sheetViews>
    <sheetView showGridLines="0" tabSelected="1" topLeftCell="B1" workbookViewId="0">
      <selection activeCell="G44" sqref="G44"/>
    </sheetView>
  </sheetViews>
  <sheetFormatPr baseColWidth="10" defaultRowHeight="15" x14ac:dyDescent="0.25"/>
  <cols>
    <col min="2" max="2" width="23.7109375" customWidth="1"/>
    <col min="3" max="3" width="13.5703125" bestFit="1" customWidth="1"/>
    <col min="4" max="4" width="15.42578125" bestFit="1" customWidth="1"/>
    <col min="5" max="8" width="13.5703125" bestFit="1" customWidth="1"/>
    <col min="9" max="9" width="14.42578125" bestFit="1" customWidth="1"/>
    <col min="10" max="14" width="13.5703125" bestFit="1" customWidth="1"/>
    <col min="15" max="15" width="15.140625" bestFit="1" customWidth="1"/>
  </cols>
  <sheetData>
    <row r="1" spans="1:15" x14ac:dyDescent="0.25">
      <c r="B1" s="8" t="s">
        <v>35</v>
      </c>
    </row>
    <row r="3" spans="1:15" x14ac:dyDescent="0.25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" t="s">
        <v>34</v>
      </c>
    </row>
    <row r="4" spans="1:15" ht="30" x14ac:dyDescent="0.25">
      <c r="A4" s="13" t="s">
        <v>22</v>
      </c>
      <c r="B4" s="5" t="s">
        <v>12</v>
      </c>
      <c r="C4" s="10">
        <f>SUM(C5:C13)</f>
        <v>16042100.853699999</v>
      </c>
      <c r="D4" s="10">
        <f t="shared" ref="D4:N4" si="0">SUM(D5:D13)</f>
        <v>16042100.853699999</v>
      </c>
      <c r="E4" s="10">
        <f t="shared" si="0"/>
        <v>16042100.853699999</v>
      </c>
      <c r="F4" s="10">
        <f t="shared" si="0"/>
        <v>16042100.853699999</v>
      </c>
      <c r="G4" s="10">
        <f t="shared" si="0"/>
        <v>16042100.853699999</v>
      </c>
      <c r="H4" s="10">
        <f t="shared" si="0"/>
        <v>16042100.853699999</v>
      </c>
      <c r="I4" s="10">
        <f t="shared" si="0"/>
        <v>16042100.853699999</v>
      </c>
      <c r="J4" s="10">
        <f t="shared" si="0"/>
        <v>16042100.853699999</v>
      </c>
      <c r="K4" s="10">
        <f t="shared" si="0"/>
        <v>16042100.853699999</v>
      </c>
      <c r="L4" s="10">
        <f t="shared" si="0"/>
        <v>16042100.853699999</v>
      </c>
      <c r="M4" s="10">
        <f t="shared" si="0"/>
        <v>16042100.853699999</v>
      </c>
      <c r="N4" s="10">
        <f t="shared" si="0"/>
        <v>16042100.853699999</v>
      </c>
      <c r="O4" s="10">
        <f>SUM(C4:N4)</f>
        <v>192505210.24440002</v>
      </c>
    </row>
    <row r="5" spans="1:15" x14ac:dyDescent="0.25">
      <c r="A5" s="13"/>
      <c r="B5" s="6" t="s">
        <v>26</v>
      </c>
      <c r="C5" s="11">
        <v>1590197.92</v>
      </c>
      <c r="D5" s="11">
        <v>1590197.92</v>
      </c>
      <c r="E5" s="11">
        <v>1590197.92</v>
      </c>
      <c r="F5" s="11">
        <v>1590197.92</v>
      </c>
      <c r="G5" s="11">
        <v>1590197.92</v>
      </c>
      <c r="H5" s="11">
        <v>1590197.92</v>
      </c>
      <c r="I5" s="11">
        <v>1590197.92</v>
      </c>
      <c r="J5" s="11">
        <v>1590197.92</v>
      </c>
      <c r="K5" s="11">
        <v>1590197.92</v>
      </c>
      <c r="L5" s="11">
        <v>1590197.92</v>
      </c>
      <c r="M5" s="11">
        <v>1590197.92</v>
      </c>
      <c r="N5" s="11">
        <v>1590197.92</v>
      </c>
      <c r="O5" s="10">
        <f t="shared" ref="O5:O23" si="1">SUM(C5:N5)</f>
        <v>19082375.039999999</v>
      </c>
    </row>
    <row r="6" spans="1:15" x14ac:dyDescent="0.25">
      <c r="A6" s="13"/>
      <c r="B6" s="6" t="s">
        <v>32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0">
        <f t="shared" si="1"/>
        <v>0</v>
      </c>
    </row>
    <row r="7" spans="1:15" ht="30" x14ac:dyDescent="0.25">
      <c r="A7" s="13"/>
      <c r="B7" s="6" t="s">
        <v>25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0">
        <f t="shared" si="1"/>
        <v>0</v>
      </c>
    </row>
    <row r="8" spans="1:15" x14ac:dyDescent="0.25">
      <c r="A8" s="13"/>
      <c r="B8" s="6" t="s">
        <v>27</v>
      </c>
      <c r="C8" s="11">
        <v>961159.16700000002</v>
      </c>
      <c r="D8" s="11">
        <v>961159.16700000002</v>
      </c>
      <c r="E8" s="11">
        <v>961159.16700000002</v>
      </c>
      <c r="F8" s="11">
        <v>961159.16700000002</v>
      </c>
      <c r="G8" s="11">
        <v>961159.16700000002</v>
      </c>
      <c r="H8" s="11">
        <v>961159.16700000002</v>
      </c>
      <c r="I8" s="11">
        <v>961159.16700000002</v>
      </c>
      <c r="J8" s="11">
        <v>961159.16700000002</v>
      </c>
      <c r="K8" s="11">
        <v>961159.16700000002</v>
      </c>
      <c r="L8" s="11">
        <v>961159.16700000002</v>
      </c>
      <c r="M8" s="11">
        <v>961159.16700000002</v>
      </c>
      <c r="N8" s="11">
        <v>961159.16700000002</v>
      </c>
      <c r="O8" s="10">
        <f t="shared" si="1"/>
        <v>11533910.003999999</v>
      </c>
    </row>
    <row r="9" spans="1:15" x14ac:dyDescent="0.25">
      <c r="A9" s="13"/>
      <c r="B9" s="7" t="s">
        <v>28</v>
      </c>
      <c r="C9" s="11">
        <v>10441.6667</v>
      </c>
      <c r="D9" s="11">
        <v>10441.6667</v>
      </c>
      <c r="E9" s="11">
        <v>10441.6667</v>
      </c>
      <c r="F9" s="11">
        <v>10441.6667</v>
      </c>
      <c r="G9" s="11">
        <v>10441.6667</v>
      </c>
      <c r="H9" s="11">
        <v>10441.6667</v>
      </c>
      <c r="I9" s="11">
        <v>10441.6667</v>
      </c>
      <c r="J9" s="11">
        <v>10441.6667</v>
      </c>
      <c r="K9" s="11">
        <v>10441.6667</v>
      </c>
      <c r="L9" s="11">
        <v>10441.6667</v>
      </c>
      <c r="M9" s="11">
        <v>10441.6667</v>
      </c>
      <c r="N9" s="11">
        <v>10441.6667</v>
      </c>
      <c r="O9" s="10">
        <f t="shared" si="1"/>
        <v>125300.0004</v>
      </c>
    </row>
    <row r="10" spans="1:15" x14ac:dyDescent="0.25">
      <c r="A10" s="13"/>
      <c r="B10" s="6" t="s">
        <v>33</v>
      </c>
      <c r="C10" s="11">
        <v>74250</v>
      </c>
      <c r="D10" s="11">
        <v>74250</v>
      </c>
      <c r="E10" s="11">
        <v>74250</v>
      </c>
      <c r="F10" s="11">
        <v>74250</v>
      </c>
      <c r="G10" s="11">
        <v>74250</v>
      </c>
      <c r="H10" s="11">
        <v>74250</v>
      </c>
      <c r="I10" s="11">
        <v>74250</v>
      </c>
      <c r="J10" s="11">
        <v>74250</v>
      </c>
      <c r="K10" s="11">
        <v>74250</v>
      </c>
      <c r="L10" s="11">
        <v>74250</v>
      </c>
      <c r="M10" s="11">
        <v>74250</v>
      </c>
      <c r="N10" s="11">
        <v>74250</v>
      </c>
      <c r="O10" s="10">
        <f t="shared" si="1"/>
        <v>891000</v>
      </c>
    </row>
    <row r="11" spans="1:15" ht="30" x14ac:dyDescent="0.25">
      <c r="A11" s="13"/>
      <c r="B11" s="6" t="s">
        <v>29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0">
        <f t="shared" si="1"/>
        <v>0</v>
      </c>
    </row>
    <row r="12" spans="1:15" ht="30" x14ac:dyDescent="0.25">
      <c r="A12" s="13"/>
      <c r="B12" s="6" t="s">
        <v>30</v>
      </c>
      <c r="C12" s="11">
        <v>10306052.1</v>
      </c>
      <c r="D12" s="11">
        <v>10306052.1</v>
      </c>
      <c r="E12" s="11">
        <v>10306052.1</v>
      </c>
      <c r="F12" s="11">
        <v>10306052.1</v>
      </c>
      <c r="G12" s="11">
        <v>10306052.1</v>
      </c>
      <c r="H12" s="11">
        <v>10306052.1</v>
      </c>
      <c r="I12" s="11">
        <v>10306052.1</v>
      </c>
      <c r="J12" s="11">
        <v>10306052.1</v>
      </c>
      <c r="K12" s="11">
        <v>10306052.1</v>
      </c>
      <c r="L12" s="11">
        <v>10306052.1</v>
      </c>
      <c r="M12" s="11">
        <v>10306052.1</v>
      </c>
      <c r="N12" s="11">
        <v>10306052.1</v>
      </c>
      <c r="O12" s="10">
        <f t="shared" si="1"/>
        <v>123672625.19999997</v>
      </c>
    </row>
    <row r="13" spans="1:15" ht="45" x14ac:dyDescent="0.25">
      <c r="A13" s="13"/>
      <c r="B13" s="4" t="s">
        <v>31</v>
      </c>
      <c r="C13" s="11">
        <v>3100000</v>
      </c>
      <c r="D13" s="11">
        <v>3100000</v>
      </c>
      <c r="E13" s="11">
        <v>3100000</v>
      </c>
      <c r="F13" s="11">
        <v>3100000</v>
      </c>
      <c r="G13" s="11">
        <v>3100000</v>
      </c>
      <c r="H13" s="11">
        <v>3100000</v>
      </c>
      <c r="I13" s="11">
        <v>3100000</v>
      </c>
      <c r="J13" s="11">
        <v>3100000</v>
      </c>
      <c r="K13" s="11">
        <v>3100000</v>
      </c>
      <c r="L13" s="11">
        <v>3100000</v>
      </c>
      <c r="M13" s="11">
        <v>3100000</v>
      </c>
      <c r="N13" s="11">
        <v>3100000</v>
      </c>
      <c r="O13" s="10">
        <f t="shared" si="1"/>
        <v>37200000</v>
      </c>
    </row>
    <row r="14" spans="1:15" ht="30" x14ac:dyDescent="0.25">
      <c r="A14" s="14" t="s">
        <v>24</v>
      </c>
      <c r="B14" s="5" t="s">
        <v>23</v>
      </c>
      <c r="C14" s="16">
        <f>SUM(C15:C23)</f>
        <v>16042100.84</v>
      </c>
      <c r="D14" s="16">
        <f t="shared" ref="D14:N14" si="2">SUM(D15:D23)</f>
        <v>16042100.84</v>
      </c>
      <c r="E14" s="16">
        <f t="shared" si="2"/>
        <v>16042100.84</v>
      </c>
      <c r="F14" s="16">
        <f t="shared" si="2"/>
        <v>16042100.84</v>
      </c>
      <c r="G14" s="16">
        <f t="shared" si="2"/>
        <v>16042100.84</v>
      </c>
      <c r="H14" s="16">
        <f t="shared" si="2"/>
        <v>16042100.84</v>
      </c>
      <c r="I14" s="16">
        <f t="shared" si="2"/>
        <v>16042100.84</v>
      </c>
      <c r="J14" s="16">
        <f t="shared" si="2"/>
        <v>16042100.84</v>
      </c>
      <c r="K14" s="16">
        <f t="shared" si="2"/>
        <v>16042100.84</v>
      </c>
      <c r="L14" s="16">
        <f t="shared" si="2"/>
        <v>16042100.84</v>
      </c>
      <c r="M14" s="16">
        <f t="shared" si="2"/>
        <v>16042100.84</v>
      </c>
      <c r="N14" s="16">
        <f t="shared" si="2"/>
        <v>16042100.84</v>
      </c>
      <c r="O14" s="10">
        <f t="shared" si="1"/>
        <v>192505210.08000001</v>
      </c>
    </row>
    <row r="15" spans="1:15" x14ac:dyDescent="0.25">
      <c r="A15" s="14"/>
      <c r="B15" s="2" t="s">
        <v>14</v>
      </c>
      <c r="C15" s="11">
        <v>4896544.99</v>
      </c>
      <c r="D15" s="11">
        <v>4896544.99</v>
      </c>
      <c r="E15" s="11">
        <v>4896544.99</v>
      </c>
      <c r="F15" s="11">
        <v>4896544.99</v>
      </c>
      <c r="G15" s="11">
        <v>4896544.99</v>
      </c>
      <c r="H15" s="11">
        <v>4896544.99</v>
      </c>
      <c r="I15" s="11">
        <v>4896544.99</v>
      </c>
      <c r="J15" s="11">
        <v>4896544.99</v>
      </c>
      <c r="K15" s="11">
        <v>4896544.99</v>
      </c>
      <c r="L15" s="11">
        <v>4896544.99</v>
      </c>
      <c r="M15" s="11">
        <v>4896544.99</v>
      </c>
      <c r="N15" s="11">
        <v>4896544.99</v>
      </c>
      <c r="O15" s="12">
        <f>SUM(C15:N15)</f>
        <v>58758539.880000018</v>
      </c>
    </row>
    <row r="16" spans="1:15" x14ac:dyDescent="0.25">
      <c r="A16" s="14"/>
      <c r="B16" s="2" t="s">
        <v>13</v>
      </c>
      <c r="C16" s="11">
        <v>1400704.89</v>
      </c>
      <c r="D16" s="11">
        <v>1400704.89</v>
      </c>
      <c r="E16" s="11">
        <v>1400704.89</v>
      </c>
      <c r="F16" s="11">
        <v>1400704.89</v>
      </c>
      <c r="G16" s="11">
        <v>1400704.89</v>
      </c>
      <c r="H16" s="11">
        <v>1400704.89</v>
      </c>
      <c r="I16" s="11">
        <v>1400704.89</v>
      </c>
      <c r="J16" s="11">
        <v>1400704.89</v>
      </c>
      <c r="K16" s="11">
        <v>1400704.89</v>
      </c>
      <c r="L16" s="11">
        <v>1400704.89</v>
      </c>
      <c r="M16" s="11">
        <v>1400704.89</v>
      </c>
      <c r="N16" s="11">
        <v>1400704.89</v>
      </c>
      <c r="O16" s="12">
        <f t="shared" si="1"/>
        <v>16808458.680000003</v>
      </c>
    </row>
    <row r="17" spans="1:15" x14ac:dyDescent="0.25">
      <c r="A17" s="14"/>
      <c r="B17" s="2" t="s">
        <v>15</v>
      </c>
      <c r="C17" s="11">
        <v>3148866.72</v>
      </c>
      <c r="D17" s="11">
        <v>3148866.72</v>
      </c>
      <c r="E17" s="11">
        <v>3148866.72</v>
      </c>
      <c r="F17" s="11">
        <v>3148866.72</v>
      </c>
      <c r="G17" s="11">
        <v>3148866.72</v>
      </c>
      <c r="H17" s="11">
        <v>3148866.72</v>
      </c>
      <c r="I17" s="11">
        <v>3148866.72</v>
      </c>
      <c r="J17" s="11">
        <v>3148866.72</v>
      </c>
      <c r="K17" s="11">
        <v>3148866.72</v>
      </c>
      <c r="L17" s="11">
        <v>3148866.72</v>
      </c>
      <c r="M17" s="11">
        <v>3148866.72</v>
      </c>
      <c r="N17" s="11">
        <v>3148866.72</v>
      </c>
      <c r="O17" s="12">
        <f t="shared" si="1"/>
        <v>37786400.639999993</v>
      </c>
    </row>
    <row r="18" spans="1:15" x14ac:dyDescent="0.25">
      <c r="A18" s="14"/>
      <c r="B18" s="2" t="s">
        <v>16</v>
      </c>
      <c r="C18" s="11">
        <v>1558333.33</v>
      </c>
      <c r="D18" s="11">
        <v>1558333.33</v>
      </c>
      <c r="E18" s="11">
        <v>1558333.33</v>
      </c>
      <c r="F18" s="11">
        <v>1558333.33</v>
      </c>
      <c r="G18" s="11">
        <v>1558333.33</v>
      </c>
      <c r="H18" s="11">
        <v>1558333.33</v>
      </c>
      <c r="I18" s="11">
        <v>1558333.33</v>
      </c>
      <c r="J18" s="11">
        <v>1558333.33</v>
      </c>
      <c r="K18" s="11">
        <v>1558333.33</v>
      </c>
      <c r="L18" s="11">
        <v>1558333.33</v>
      </c>
      <c r="M18" s="11">
        <v>1558333.33</v>
      </c>
      <c r="N18" s="11">
        <v>1558333.33</v>
      </c>
      <c r="O18" s="10">
        <f t="shared" si="1"/>
        <v>18699999.960000001</v>
      </c>
    </row>
    <row r="19" spans="1:15" x14ac:dyDescent="0.25">
      <c r="A19" s="14"/>
      <c r="B19" s="2" t="s">
        <v>17</v>
      </c>
      <c r="C19" s="11">
        <v>268692.57</v>
      </c>
      <c r="D19" s="11">
        <v>268692.57</v>
      </c>
      <c r="E19" s="11">
        <v>268692.57</v>
      </c>
      <c r="F19" s="11">
        <v>268692.57</v>
      </c>
      <c r="G19" s="11">
        <v>268692.57</v>
      </c>
      <c r="H19" s="11">
        <v>268692.57</v>
      </c>
      <c r="I19" s="11">
        <v>268692.57</v>
      </c>
      <c r="J19" s="11">
        <v>268692.57</v>
      </c>
      <c r="K19" s="11">
        <v>268692.57</v>
      </c>
      <c r="L19" s="11">
        <v>268692.57</v>
      </c>
      <c r="M19" s="11">
        <v>268692.57</v>
      </c>
      <c r="N19" s="11">
        <v>268692.57</v>
      </c>
      <c r="O19" s="12">
        <f t="shared" si="1"/>
        <v>3224310.8399999994</v>
      </c>
    </row>
    <row r="20" spans="1:15" x14ac:dyDescent="0.25">
      <c r="A20" s="14"/>
      <c r="B20" s="2" t="s">
        <v>18</v>
      </c>
      <c r="C20" s="11">
        <v>4352291.67</v>
      </c>
      <c r="D20" s="11">
        <v>4352291.67</v>
      </c>
      <c r="E20" s="11">
        <v>4352291.67</v>
      </c>
      <c r="F20" s="11">
        <v>4352291.67</v>
      </c>
      <c r="G20" s="11">
        <v>4352291.67</v>
      </c>
      <c r="H20" s="11">
        <v>4352291.67</v>
      </c>
      <c r="I20" s="11">
        <v>4352291.67</v>
      </c>
      <c r="J20" s="11">
        <v>4352291.67</v>
      </c>
      <c r="K20" s="11">
        <v>4352291.67</v>
      </c>
      <c r="L20" s="11">
        <v>4352291.67</v>
      </c>
      <c r="M20" s="11">
        <v>4352291.67</v>
      </c>
      <c r="N20" s="11">
        <v>4352291.67</v>
      </c>
      <c r="O20" s="10">
        <f t="shared" si="1"/>
        <v>52227500.040000014</v>
      </c>
    </row>
    <row r="21" spans="1:15" x14ac:dyDescent="0.25">
      <c r="A21" s="14"/>
      <c r="B21" s="2" t="s">
        <v>19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2">
        <f t="shared" si="1"/>
        <v>0</v>
      </c>
    </row>
    <row r="22" spans="1:15" x14ac:dyDescent="0.25">
      <c r="A22" s="14"/>
      <c r="B22" s="2" t="s">
        <v>20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2">
        <f t="shared" si="1"/>
        <v>0</v>
      </c>
    </row>
    <row r="23" spans="1:15" x14ac:dyDescent="0.25">
      <c r="A23" s="14"/>
      <c r="B23" s="2" t="s">
        <v>21</v>
      </c>
      <c r="C23" s="11">
        <v>416666.67</v>
      </c>
      <c r="D23" s="11">
        <v>416666.67</v>
      </c>
      <c r="E23" s="11">
        <v>416666.67</v>
      </c>
      <c r="F23" s="11">
        <v>416666.67</v>
      </c>
      <c r="G23" s="11">
        <v>416666.67</v>
      </c>
      <c r="H23" s="11">
        <v>416666.67</v>
      </c>
      <c r="I23" s="11">
        <v>416666.67</v>
      </c>
      <c r="J23" s="11">
        <v>416666.67</v>
      </c>
      <c r="K23" s="11">
        <v>416666.67</v>
      </c>
      <c r="L23" s="11">
        <v>416666.67</v>
      </c>
      <c r="M23" s="11">
        <v>416666.67</v>
      </c>
      <c r="N23" s="11">
        <v>416666.67</v>
      </c>
      <c r="O23" s="10">
        <f t="shared" si="1"/>
        <v>5000000.04</v>
      </c>
    </row>
    <row r="26" spans="1:15" x14ac:dyDescent="0.25">
      <c r="C26" s="18" t="s">
        <v>38</v>
      </c>
      <c r="F26" s="18" t="s">
        <v>39</v>
      </c>
    </row>
    <row r="27" spans="1:15" x14ac:dyDescent="0.25">
      <c r="C27" t="s">
        <v>26</v>
      </c>
      <c r="D27" s="15">
        <f>19082375/12</f>
        <v>1590197.9166666667</v>
      </c>
      <c r="F27" t="s">
        <v>40</v>
      </c>
      <c r="I27" s="15">
        <f>58758539.88/12</f>
        <v>4896544.99</v>
      </c>
    </row>
    <row r="28" spans="1:15" x14ac:dyDescent="0.25">
      <c r="C28" t="s">
        <v>27</v>
      </c>
      <c r="D28" s="15">
        <f>11533910/12</f>
        <v>961159.16666666663</v>
      </c>
      <c r="F28" t="s">
        <v>41</v>
      </c>
      <c r="I28" s="15">
        <f>16808458.67/12</f>
        <v>1400704.8891666669</v>
      </c>
    </row>
    <row r="29" spans="1:15" x14ac:dyDescent="0.25">
      <c r="C29" t="s">
        <v>28</v>
      </c>
      <c r="D29" s="15">
        <f>125300/12</f>
        <v>10441.666666666666</v>
      </c>
      <c r="F29" t="s">
        <v>42</v>
      </c>
      <c r="I29" s="15">
        <f>37786400.58/12</f>
        <v>3148866.7149999999</v>
      </c>
    </row>
    <row r="30" spans="1:15" x14ac:dyDescent="0.25">
      <c r="C30" t="s">
        <v>33</v>
      </c>
      <c r="D30" s="15">
        <f>891000/12</f>
        <v>74250</v>
      </c>
      <c r="F30" t="s">
        <v>43</v>
      </c>
      <c r="I30" s="15">
        <f>18700000/12</f>
        <v>1558333.3333333333</v>
      </c>
    </row>
    <row r="31" spans="1:15" x14ac:dyDescent="0.25">
      <c r="C31" t="s">
        <v>36</v>
      </c>
      <c r="D31" s="15">
        <f>123672625/12</f>
        <v>10306052.083333334</v>
      </c>
      <c r="F31" t="s">
        <v>44</v>
      </c>
      <c r="I31" s="15">
        <f>3224310.88/12</f>
        <v>268692.5733333333</v>
      </c>
    </row>
    <row r="32" spans="1:15" x14ac:dyDescent="0.25">
      <c r="C32" t="s">
        <v>37</v>
      </c>
      <c r="D32" s="15">
        <f>37200000/12</f>
        <v>3100000</v>
      </c>
      <c r="F32" t="s">
        <v>45</v>
      </c>
      <c r="I32" s="15">
        <f>52227500/12</f>
        <v>4352291.666666667</v>
      </c>
    </row>
    <row r="33" spans="6:9" x14ac:dyDescent="0.25">
      <c r="F33" t="s">
        <v>46</v>
      </c>
      <c r="I33" s="15">
        <v>0</v>
      </c>
    </row>
    <row r="34" spans="6:9" x14ac:dyDescent="0.25">
      <c r="F34" t="s">
        <v>47</v>
      </c>
      <c r="I34" s="15">
        <v>0</v>
      </c>
    </row>
    <row r="35" spans="6:9" x14ac:dyDescent="0.25">
      <c r="F35" t="s">
        <v>48</v>
      </c>
      <c r="I35" s="15">
        <f>5000000/12</f>
        <v>416666.66666666669</v>
      </c>
    </row>
  </sheetData>
  <mergeCells count="2">
    <mergeCell ref="A4:A13"/>
    <mergeCell ref="A14:A23"/>
  </mergeCells>
  <pageMargins left="0.7" right="0.7" top="0.75" bottom="0.75" header="0.3" footer="0.3"/>
  <pageSetup scale="5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Gonzalez Alcazar</dc:creator>
  <cp:lastModifiedBy>Usuario</cp:lastModifiedBy>
  <cp:lastPrinted>2018-01-31T15:43:43Z</cp:lastPrinted>
  <dcterms:created xsi:type="dcterms:W3CDTF">2015-10-14T16:32:42Z</dcterms:created>
  <dcterms:modified xsi:type="dcterms:W3CDTF">2018-02-01T20:47:01Z</dcterms:modified>
</cp:coreProperties>
</file>